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M6" i="1"/>
  <c r="L6" i="1"/>
  <c r="K6" i="1"/>
</calcChain>
</file>

<file path=xl/sharedStrings.xml><?xml version="1.0" encoding="utf-8"?>
<sst xmlns="http://schemas.openxmlformats.org/spreadsheetml/2006/main" count="51" uniqueCount="47">
  <si>
    <t>№ п/п</t>
  </si>
  <si>
    <t>Адрес МКД:</t>
  </si>
  <si>
    <t>Переходящие остатки</t>
  </si>
  <si>
    <t>Начислено за работы (услуги) по содержанию и текущему ремонту</t>
  </si>
  <si>
    <t>Получено денежных средств (руб) * в т.ч:</t>
  </si>
  <si>
    <t>Информация о наличии претензий к качеству выполненных работ (оказанных услуг)</t>
  </si>
  <si>
    <t>Авансовые платежи потребителей, руб.</t>
  </si>
  <si>
    <t>Переходящие остатки денежных средств, руб.</t>
  </si>
  <si>
    <t>Задолженность потребителей, руб</t>
  </si>
  <si>
    <t xml:space="preserve">Переходящие остатки денежных средств на начало периода. </t>
  </si>
  <si>
    <t>Переходящие остатки денежных средств на конец периода</t>
  </si>
  <si>
    <t>За содержание дома, руб.</t>
  </si>
  <si>
    <t>За текущий ремонт, руб</t>
  </si>
  <si>
    <t>За услуги управления, руб.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</si>
  <si>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</si>
  <si>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</si>
  <si>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</si>
  <si>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</si>
  <si>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</si>
  <si>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</si>
  <si>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 xml:space="preserve">Количество поступивших претензий, ед. </t>
  </si>
  <si>
    <t>Количество удовлетворенных претензий, ед.</t>
  </si>
  <si>
    <t>Количество претензий, в удовлетворении которых отказано, ед.</t>
  </si>
  <si>
    <t xml:space="preserve">Сумма произведенного перерасчета, руб. </t>
  </si>
  <si>
    <t>Жемчуговой аллея 5</t>
  </si>
  <si>
    <t>Вешняковская улица 1к2</t>
  </si>
  <si>
    <t>Вешняковская улица 2</t>
  </si>
  <si>
    <t>Вешняковская улица 5к3</t>
  </si>
  <si>
    <t>Вешняковская улица 5к4</t>
  </si>
  <si>
    <t>Вешняковская улица 11 к1</t>
  </si>
  <si>
    <t>Вешняковская улица 15к1</t>
  </si>
  <si>
    <t>Вешняковская улица 39</t>
  </si>
  <si>
    <t>Кетчерская улица 2к2</t>
  </si>
  <si>
    <t>Кетчерская улица 6к1</t>
  </si>
  <si>
    <t>Кетчерская улица 8к1</t>
  </si>
  <si>
    <t>Косинская улица 24к2</t>
  </si>
  <si>
    <t>Реутовская улица 12к1</t>
  </si>
  <si>
    <t>Реутовская улица 14</t>
  </si>
  <si>
    <t>Реутовская улица 16</t>
  </si>
  <si>
    <t>Реутовская улица 24</t>
  </si>
  <si>
    <t>Красный Казанец улица 1к1</t>
  </si>
  <si>
    <t>Старый Гай улица 10</t>
  </si>
  <si>
    <t>Старый Гай улица 12</t>
  </si>
  <si>
    <t>Старый Гай улица 14</t>
  </si>
  <si>
    <t>Общая информация о выполняемых работах (оказываемых услуг) по содержанию и текущему ремонту общего имущества многоквартирного дома за период 01.01.2019-31.12.2019гг.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</si>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</sst>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/>
    <xf numFmtId="0" fontId="3" fillId="0" borderId="17" xfId="1" applyNumberFormat="1" applyFont="1" applyBorder="1" applyAlignment="1">
      <alignment vertical="center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24" xfId="1" applyNumberFormat="1" applyFont="1" applyBorder="1" applyAlignment="1">
      <alignment vertical="center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/>
    <xf numFmtId="0" fontId="0" fillId="0" borderId="28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4" fontId="0" fillId="0" borderId="20" xfId="0" applyNumberFormat="1" applyBorder="1"/>
    <xf numFmtId="4" fontId="0" fillId="0" borderId="24" xfId="0" applyNumberFormat="1" applyBorder="1"/>
    <xf numFmtId="4" fontId="0" fillId="0" borderId="18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2" fontId="0" fillId="0" borderId="29" xfId="0" applyNumberFormat="1" applyBorder="1"/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tabSelected="1" zoomScale="85" zoomScaleNormal="85" workbookViewId="0">
      <selection activeCell="R9" sqref="R9"/>
    </sheetView>
  </sheetViews>
  <sheetFormatPr defaultRowHeight="15" x14ac:dyDescent="0.25"/>
  <cols>
    <col min="1" max="1" width="9.140625" customWidth="1"/>
    <col min="2" max="2" width="6.7109375" customWidth="1"/>
    <col min="3" max="3" width="39.28515625" customWidth="1"/>
    <col min="4" max="7" width="9.140625" customWidth="1"/>
    <col min="8" max="8" width="11.42578125" bestFit="1" customWidth="1"/>
    <col min="9" max="9" width="11.42578125" customWidth="1"/>
    <col min="10" max="10" width="0.140625" customWidth="1"/>
    <col min="11" max="11" width="12" bestFit="1" customWidth="1"/>
    <col min="12" max="12" width="11.42578125" bestFit="1" customWidth="1"/>
    <col min="13" max="13" width="11" bestFit="1" customWidth="1"/>
    <col min="14" max="14" width="0.140625" customWidth="1"/>
    <col min="15" max="15" width="11.42578125" bestFit="1" customWidth="1"/>
    <col min="16" max="16" width="0.140625" customWidth="1"/>
    <col min="17" max="20" width="9.140625" customWidth="1"/>
  </cols>
  <sheetData>
    <row r="1" spans="2:24" ht="15.75" thickBot="1" x14ac:dyDescent="0.3"/>
    <row r="2" spans="2:24" ht="49.5" customHeight="1" thickBot="1" x14ac:dyDescent="0.3">
      <c r="B2" s="36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spans="2:24" ht="30" customHeight="1" thickBot="1" x14ac:dyDescent="0.3">
      <c r="B3" s="39" t="s">
        <v>0</v>
      </c>
      <c r="C3" s="42" t="s">
        <v>1</v>
      </c>
      <c r="D3" s="45" t="s">
        <v>2</v>
      </c>
      <c r="E3" s="46"/>
      <c r="F3" s="46"/>
      <c r="G3" s="46"/>
      <c r="H3" s="46"/>
      <c r="I3" s="47"/>
      <c r="J3" s="35"/>
      <c r="K3" s="55" t="s">
        <v>3</v>
      </c>
      <c r="L3" s="55"/>
      <c r="M3" s="55"/>
      <c r="N3" s="56"/>
      <c r="O3" s="48" t="s">
        <v>4</v>
      </c>
      <c r="P3" s="49"/>
      <c r="Q3" s="49"/>
      <c r="R3" s="49"/>
      <c r="S3" s="49"/>
      <c r="T3" s="50"/>
      <c r="U3" s="54" t="s">
        <v>5</v>
      </c>
      <c r="V3" s="55"/>
      <c r="W3" s="55"/>
      <c r="X3" s="56"/>
    </row>
    <row r="4" spans="2:24" ht="58.5" customHeight="1" thickBot="1" x14ac:dyDescent="0.3">
      <c r="B4" s="40"/>
      <c r="C4" s="43"/>
      <c r="D4" s="60" t="s">
        <v>6</v>
      </c>
      <c r="E4" s="61"/>
      <c r="F4" s="60" t="s">
        <v>7</v>
      </c>
      <c r="G4" s="61"/>
      <c r="H4" s="60" t="s">
        <v>8</v>
      </c>
      <c r="I4" s="61"/>
      <c r="J4" s="25"/>
      <c r="K4" s="58"/>
      <c r="L4" s="58"/>
      <c r="M4" s="58"/>
      <c r="N4" s="59"/>
      <c r="O4" s="51"/>
      <c r="P4" s="52"/>
      <c r="Q4" s="52"/>
      <c r="R4" s="52"/>
      <c r="S4" s="52"/>
      <c r="T4" s="53"/>
      <c r="U4" s="57"/>
      <c r="V4" s="58"/>
      <c r="W4" s="58"/>
      <c r="X4" s="59"/>
    </row>
    <row r="5" spans="2:24" ht="237.75" thickBot="1" x14ac:dyDescent="0.3">
      <c r="B5" s="41"/>
      <c r="C5" s="44"/>
      <c r="D5" s="32" t="s">
        <v>9</v>
      </c>
      <c r="E5" s="33" t="s">
        <v>10</v>
      </c>
      <c r="F5" s="32" t="s">
        <v>9</v>
      </c>
      <c r="G5" s="33" t="s">
        <v>10</v>
      </c>
      <c r="H5" s="32" t="s">
        <v>9</v>
      </c>
      <c r="I5" s="33" t="s">
        <v>10</v>
      </c>
      <c r="J5" s="26" t="s">
        <v>45</v>
      </c>
      <c r="K5" s="34" t="s">
        <v>11</v>
      </c>
      <c r="L5" s="34" t="s">
        <v>12</v>
      </c>
      <c r="M5" s="34" t="s">
        <v>13</v>
      </c>
      <c r="N5" s="34" t="s">
        <v>46</v>
      </c>
      <c r="O5" s="1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33" t="s">
        <v>19</v>
      </c>
      <c r="U5" s="32" t="s">
        <v>20</v>
      </c>
      <c r="V5" s="2" t="s">
        <v>21</v>
      </c>
      <c r="W5" s="2" t="s">
        <v>22</v>
      </c>
      <c r="X5" s="33" t="s">
        <v>23</v>
      </c>
    </row>
    <row r="6" spans="2:24" ht="15.75" x14ac:dyDescent="0.25">
      <c r="B6" s="3">
        <v>1</v>
      </c>
      <c r="C6" s="4" t="s">
        <v>24</v>
      </c>
      <c r="D6" s="5">
        <v>0</v>
      </c>
      <c r="E6" s="6">
        <v>0</v>
      </c>
      <c r="F6" s="5">
        <v>0</v>
      </c>
      <c r="G6" s="6">
        <v>0</v>
      </c>
      <c r="H6" s="21">
        <v>1343135.8359407</v>
      </c>
      <c r="I6" s="22">
        <v>1463667.9371167002</v>
      </c>
      <c r="J6" s="27">
        <v>5284083.3600000003</v>
      </c>
      <c r="K6" s="31">
        <f>J6*40%</f>
        <v>2113633.344</v>
      </c>
      <c r="L6" s="31">
        <f>J6*35%</f>
        <v>1849429.176</v>
      </c>
      <c r="M6" s="31">
        <f>J6*25%</f>
        <v>1321020.8400000001</v>
      </c>
      <c r="N6" s="31">
        <f>K6+L6+M6</f>
        <v>5284083.3600000003</v>
      </c>
      <c r="O6" s="29">
        <v>4667478.72</v>
      </c>
      <c r="P6" s="9">
        <v>0</v>
      </c>
      <c r="Q6" s="9">
        <v>0</v>
      </c>
      <c r="R6" s="9">
        <v>0</v>
      </c>
      <c r="S6" s="9">
        <v>0</v>
      </c>
      <c r="T6" s="6">
        <v>0</v>
      </c>
      <c r="U6" s="7">
        <v>272</v>
      </c>
      <c r="V6" s="10">
        <v>272</v>
      </c>
      <c r="W6" s="10">
        <v>0</v>
      </c>
      <c r="X6" s="8"/>
    </row>
    <row r="7" spans="2:24" ht="15.75" x14ac:dyDescent="0.25">
      <c r="B7" s="11">
        <v>2</v>
      </c>
      <c r="C7" s="4" t="s">
        <v>25</v>
      </c>
      <c r="D7" s="5">
        <v>0</v>
      </c>
      <c r="E7" s="6">
        <v>0</v>
      </c>
      <c r="F7" s="5">
        <v>0</v>
      </c>
      <c r="G7" s="6">
        <v>0</v>
      </c>
      <c r="H7" s="21">
        <v>528239.89967469999</v>
      </c>
      <c r="I7" s="22">
        <v>463859.37256769999</v>
      </c>
      <c r="J7" s="27">
        <v>2123872.08</v>
      </c>
      <c r="K7" s="31">
        <f t="shared" ref="K7:K25" si="0">J7*40%</f>
        <v>849548.83200000005</v>
      </c>
      <c r="L7" s="31">
        <f t="shared" ref="L7:L25" si="1">J7*35%</f>
        <v>743355.228</v>
      </c>
      <c r="M7" s="31">
        <f t="shared" ref="M7:M25" si="2">J7*25%</f>
        <v>530968.02</v>
      </c>
      <c r="N7" s="31">
        <f t="shared" ref="N7:N25" si="3">K7+L7+M7</f>
        <v>2123872.08</v>
      </c>
      <c r="O7" s="29">
        <v>2033122.12</v>
      </c>
      <c r="P7" s="9">
        <v>0</v>
      </c>
      <c r="Q7" s="9">
        <v>0</v>
      </c>
      <c r="R7" s="9">
        <v>0</v>
      </c>
      <c r="S7" s="9">
        <v>0</v>
      </c>
      <c r="T7" s="6">
        <v>0</v>
      </c>
      <c r="U7" s="7">
        <v>96</v>
      </c>
      <c r="V7" s="10">
        <v>96</v>
      </c>
      <c r="W7" s="10">
        <v>0</v>
      </c>
      <c r="X7" s="8"/>
    </row>
    <row r="8" spans="2:24" ht="15.75" x14ac:dyDescent="0.25">
      <c r="B8" s="11">
        <v>3</v>
      </c>
      <c r="C8" s="4" t="s">
        <v>26</v>
      </c>
      <c r="D8" s="5">
        <v>0</v>
      </c>
      <c r="E8" s="6">
        <v>0</v>
      </c>
      <c r="F8" s="5">
        <v>0</v>
      </c>
      <c r="G8" s="6">
        <v>0</v>
      </c>
      <c r="H8" s="21">
        <v>81343.456396400012</v>
      </c>
      <c r="I8" s="22">
        <v>42498.129914600002</v>
      </c>
      <c r="J8" s="27">
        <v>1558357.68</v>
      </c>
      <c r="K8" s="31">
        <f t="shared" si="0"/>
        <v>623343.07200000004</v>
      </c>
      <c r="L8" s="31">
        <f t="shared" si="1"/>
        <v>545425.18799999997</v>
      </c>
      <c r="M8" s="31">
        <f t="shared" si="2"/>
        <v>389589.42</v>
      </c>
      <c r="N8" s="31">
        <f t="shared" si="3"/>
        <v>1558357.68</v>
      </c>
      <c r="O8" s="29">
        <v>1522140</v>
      </c>
      <c r="P8" s="9">
        <v>0</v>
      </c>
      <c r="Q8" s="9">
        <v>0</v>
      </c>
      <c r="R8" s="9">
        <v>0</v>
      </c>
      <c r="S8" s="9">
        <v>0</v>
      </c>
      <c r="T8" s="6">
        <v>0</v>
      </c>
      <c r="U8" s="7">
        <v>40</v>
      </c>
      <c r="V8" s="10">
        <v>40</v>
      </c>
      <c r="W8" s="10">
        <v>0</v>
      </c>
      <c r="X8" s="8"/>
    </row>
    <row r="9" spans="2:24" ht="15.75" x14ac:dyDescent="0.25">
      <c r="B9" s="12">
        <v>4</v>
      </c>
      <c r="C9" s="4" t="s">
        <v>27</v>
      </c>
      <c r="D9" s="5">
        <v>0</v>
      </c>
      <c r="E9" s="6">
        <v>0</v>
      </c>
      <c r="F9" s="5">
        <v>0</v>
      </c>
      <c r="G9" s="6">
        <v>0</v>
      </c>
      <c r="H9" s="21">
        <v>476797.05651310005</v>
      </c>
      <c r="I9" s="22">
        <v>495708.14210520004</v>
      </c>
      <c r="J9" s="27">
        <v>2315535.56</v>
      </c>
      <c r="K9" s="31">
        <f t="shared" si="0"/>
        <v>926214.22400000005</v>
      </c>
      <c r="L9" s="31">
        <f t="shared" si="1"/>
        <v>810437.446</v>
      </c>
      <c r="M9" s="31">
        <f t="shared" si="2"/>
        <v>578883.89</v>
      </c>
      <c r="N9" s="31">
        <f t="shared" si="3"/>
        <v>2315535.56</v>
      </c>
      <c r="O9" s="29">
        <v>1909978.8</v>
      </c>
      <c r="P9" s="9">
        <v>0</v>
      </c>
      <c r="Q9" s="9">
        <v>0</v>
      </c>
      <c r="R9" s="9">
        <v>0</v>
      </c>
      <c r="S9" s="9">
        <v>0</v>
      </c>
      <c r="T9" s="6">
        <v>0</v>
      </c>
      <c r="U9" s="7">
        <v>54</v>
      </c>
      <c r="V9" s="10">
        <v>54</v>
      </c>
      <c r="W9" s="10">
        <v>0</v>
      </c>
      <c r="X9" s="8"/>
    </row>
    <row r="10" spans="2:24" ht="15.75" x14ac:dyDescent="0.25">
      <c r="B10" s="11">
        <v>5</v>
      </c>
      <c r="C10" s="4" t="s">
        <v>28</v>
      </c>
      <c r="D10" s="5">
        <v>0</v>
      </c>
      <c r="E10" s="6">
        <v>0</v>
      </c>
      <c r="F10" s="5">
        <v>0</v>
      </c>
      <c r="G10" s="6">
        <v>0</v>
      </c>
      <c r="H10" s="21">
        <v>1370421.8495625001</v>
      </c>
      <c r="I10" s="22">
        <v>1654977.5176903999</v>
      </c>
      <c r="J10" s="27">
        <v>6509028.8399999999</v>
      </c>
      <c r="K10" s="31">
        <f t="shared" si="0"/>
        <v>2603611.5360000003</v>
      </c>
      <c r="L10" s="31">
        <f t="shared" si="1"/>
        <v>2278160.0939999996</v>
      </c>
      <c r="M10" s="31">
        <f t="shared" si="2"/>
        <v>1627257.21</v>
      </c>
      <c r="N10" s="31">
        <f t="shared" si="3"/>
        <v>6509028.8399999999</v>
      </c>
      <c r="O10" s="29">
        <v>6076859.04</v>
      </c>
      <c r="P10" s="9">
        <v>0</v>
      </c>
      <c r="Q10" s="9">
        <v>0</v>
      </c>
      <c r="R10" s="9">
        <v>0</v>
      </c>
      <c r="S10" s="9">
        <v>0</v>
      </c>
      <c r="T10" s="6">
        <v>0</v>
      </c>
      <c r="U10" s="7">
        <v>221</v>
      </c>
      <c r="V10" s="10">
        <v>221</v>
      </c>
      <c r="W10" s="10">
        <v>0</v>
      </c>
      <c r="X10" s="8"/>
    </row>
    <row r="11" spans="2:24" ht="15.75" x14ac:dyDescent="0.25">
      <c r="B11" s="11">
        <v>6</v>
      </c>
      <c r="C11" s="4" t="s">
        <v>29</v>
      </c>
      <c r="D11" s="5">
        <v>0</v>
      </c>
      <c r="E11" s="6">
        <v>0</v>
      </c>
      <c r="F11" s="5">
        <v>0</v>
      </c>
      <c r="G11" s="6">
        <v>0</v>
      </c>
      <c r="H11" s="21">
        <v>774767.02564110025</v>
      </c>
      <c r="I11" s="22">
        <v>812365.79314894509</v>
      </c>
      <c r="J11" s="27">
        <v>5363480.5199999996</v>
      </c>
      <c r="K11" s="31">
        <f t="shared" si="0"/>
        <v>2145392.2080000001</v>
      </c>
      <c r="L11" s="31">
        <f t="shared" si="1"/>
        <v>1877218.1819999998</v>
      </c>
      <c r="M11" s="31">
        <f t="shared" si="2"/>
        <v>1340870.1299999999</v>
      </c>
      <c r="N11" s="31">
        <f t="shared" si="3"/>
        <v>5363480.5199999996</v>
      </c>
      <c r="O11" s="29">
        <v>4940713.2</v>
      </c>
      <c r="P11" s="9">
        <v>0</v>
      </c>
      <c r="Q11" s="9">
        <v>0</v>
      </c>
      <c r="R11" s="9">
        <v>0</v>
      </c>
      <c r="S11" s="9">
        <v>0</v>
      </c>
      <c r="T11" s="6">
        <v>0</v>
      </c>
      <c r="U11" s="7">
        <v>541</v>
      </c>
      <c r="V11" s="10">
        <v>541</v>
      </c>
      <c r="W11" s="10">
        <v>0</v>
      </c>
      <c r="X11" s="8"/>
    </row>
    <row r="12" spans="2:24" ht="15.75" x14ac:dyDescent="0.25">
      <c r="B12" s="11">
        <v>7</v>
      </c>
      <c r="C12" s="4" t="s">
        <v>30</v>
      </c>
      <c r="D12" s="5">
        <v>0</v>
      </c>
      <c r="E12" s="6">
        <v>0</v>
      </c>
      <c r="F12" s="5">
        <v>0</v>
      </c>
      <c r="G12" s="6">
        <v>0</v>
      </c>
      <c r="H12" s="21">
        <v>748324.15468789998</v>
      </c>
      <c r="I12" s="22">
        <v>662972.98552140011</v>
      </c>
      <c r="J12" s="27">
        <v>4178905.92</v>
      </c>
      <c r="K12" s="31">
        <f t="shared" si="0"/>
        <v>1671562.368</v>
      </c>
      <c r="L12" s="31">
        <f t="shared" si="1"/>
        <v>1462617.0719999999</v>
      </c>
      <c r="M12" s="31">
        <f t="shared" si="2"/>
        <v>1044726.48</v>
      </c>
      <c r="N12" s="31">
        <f t="shared" si="3"/>
        <v>4178905.92</v>
      </c>
      <c r="O12" s="29">
        <v>4307545.2</v>
      </c>
      <c r="P12" s="9">
        <v>0</v>
      </c>
      <c r="Q12" s="9">
        <v>0</v>
      </c>
      <c r="R12" s="9">
        <v>0</v>
      </c>
      <c r="S12" s="9">
        <v>0</v>
      </c>
      <c r="T12" s="6">
        <v>0</v>
      </c>
      <c r="U12" s="7">
        <v>151</v>
      </c>
      <c r="V12" s="10">
        <v>151</v>
      </c>
      <c r="W12" s="10">
        <v>0</v>
      </c>
      <c r="X12" s="8"/>
    </row>
    <row r="13" spans="2:24" ht="15.75" x14ac:dyDescent="0.25">
      <c r="B13" s="11">
        <v>8</v>
      </c>
      <c r="C13" s="4" t="s">
        <v>31</v>
      </c>
      <c r="D13" s="5">
        <v>0</v>
      </c>
      <c r="E13" s="6">
        <v>0</v>
      </c>
      <c r="F13" s="5">
        <v>0</v>
      </c>
      <c r="G13" s="6">
        <v>0</v>
      </c>
      <c r="H13" s="21">
        <v>1855782.8059047998</v>
      </c>
      <c r="I13" s="22">
        <v>2070331.1480050997</v>
      </c>
      <c r="J13" s="27">
        <v>6537801.3600000003</v>
      </c>
      <c r="K13" s="31">
        <f t="shared" si="0"/>
        <v>2615120.5440000002</v>
      </c>
      <c r="L13" s="31">
        <f t="shared" si="1"/>
        <v>2288230.4759999998</v>
      </c>
      <c r="M13" s="31">
        <f t="shared" si="2"/>
        <v>1634450.34</v>
      </c>
      <c r="N13" s="31">
        <f t="shared" si="3"/>
        <v>6537801.3599999994</v>
      </c>
      <c r="O13" s="29">
        <v>5559171.7199999997</v>
      </c>
      <c r="P13" s="9">
        <v>0</v>
      </c>
      <c r="Q13" s="9">
        <v>0</v>
      </c>
      <c r="R13" s="9">
        <v>0</v>
      </c>
      <c r="S13" s="9">
        <v>0</v>
      </c>
      <c r="T13" s="6">
        <v>0</v>
      </c>
      <c r="U13" s="7">
        <v>116</v>
      </c>
      <c r="V13" s="10">
        <v>116</v>
      </c>
      <c r="W13" s="10">
        <v>0</v>
      </c>
      <c r="X13" s="8"/>
    </row>
    <row r="14" spans="2:24" ht="15.75" x14ac:dyDescent="0.25">
      <c r="B14" s="11">
        <v>9</v>
      </c>
      <c r="C14" s="4" t="s">
        <v>32</v>
      </c>
      <c r="D14" s="5">
        <v>0</v>
      </c>
      <c r="E14" s="6">
        <v>0</v>
      </c>
      <c r="F14" s="5">
        <v>0</v>
      </c>
      <c r="G14" s="6">
        <v>0</v>
      </c>
      <c r="H14" s="21">
        <v>303810.93007920007</v>
      </c>
      <c r="I14" s="22">
        <v>374648.14929789997</v>
      </c>
      <c r="J14" s="27">
        <v>1284591.24</v>
      </c>
      <c r="K14" s="31">
        <f t="shared" si="0"/>
        <v>513836.49600000004</v>
      </c>
      <c r="L14" s="31">
        <f t="shared" si="1"/>
        <v>449606.93399999995</v>
      </c>
      <c r="M14" s="31">
        <f t="shared" si="2"/>
        <v>321147.81</v>
      </c>
      <c r="N14" s="31">
        <f t="shared" si="3"/>
        <v>1284591.24</v>
      </c>
      <c r="O14" s="29">
        <v>1143285.96</v>
      </c>
      <c r="P14" s="9">
        <v>0</v>
      </c>
      <c r="Q14" s="9">
        <v>0</v>
      </c>
      <c r="R14" s="9">
        <v>0</v>
      </c>
      <c r="S14" s="9">
        <v>0</v>
      </c>
      <c r="T14" s="6">
        <v>0</v>
      </c>
      <c r="U14" s="7">
        <v>51</v>
      </c>
      <c r="V14" s="10">
        <v>51</v>
      </c>
      <c r="W14" s="10">
        <v>0</v>
      </c>
      <c r="X14" s="8"/>
    </row>
    <row r="15" spans="2:24" ht="15.75" x14ac:dyDescent="0.25">
      <c r="B15" s="11">
        <v>10</v>
      </c>
      <c r="C15" s="4" t="s">
        <v>33</v>
      </c>
      <c r="D15" s="5">
        <v>0</v>
      </c>
      <c r="E15" s="6">
        <v>0</v>
      </c>
      <c r="F15" s="5">
        <v>0</v>
      </c>
      <c r="G15" s="6">
        <v>0</v>
      </c>
      <c r="H15" s="21">
        <v>582030.04911260004</v>
      </c>
      <c r="I15" s="22">
        <v>564473.47473050002</v>
      </c>
      <c r="J15" s="27">
        <v>3217888.8</v>
      </c>
      <c r="K15" s="31">
        <f t="shared" si="0"/>
        <v>1287155.52</v>
      </c>
      <c r="L15" s="31">
        <f t="shared" si="1"/>
        <v>1126261.0799999998</v>
      </c>
      <c r="M15" s="31">
        <f t="shared" si="2"/>
        <v>804472.2</v>
      </c>
      <c r="N15" s="31">
        <f t="shared" si="3"/>
        <v>3217888.8</v>
      </c>
      <c r="O15" s="29">
        <v>2947556.16</v>
      </c>
      <c r="P15" s="9">
        <v>0</v>
      </c>
      <c r="Q15" s="9">
        <v>0</v>
      </c>
      <c r="R15" s="9">
        <v>0</v>
      </c>
      <c r="S15" s="9">
        <v>0</v>
      </c>
      <c r="T15" s="6">
        <v>0</v>
      </c>
      <c r="U15" s="7">
        <v>86</v>
      </c>
      <c r="V15" s="10">
        <v>86</v>
      </c>
      <c r="W15" s="10">
        <v>0</v>
      </c>
      <c r="X15" s="8"/>
    </row>
    <row r="16" spans="2:24" ht="15.75" x14ac:dyDescent="0.25">
      <c r="B16" s="11">
        <v>11</v>
      </c>
      <c r="C16" s="4" t="s">
        <v>34</v>
      </c>
      <c r="D16" s="5">
        <v>0</v>
      </c>
      <c r="E16" s="6">
        <v>0</v>
      </c>
      <c r="F16" s="5">
        <v>0</v>
      </c>
      <c r="G16" s="6">
        <v>0</v>
      </c>
      <c r="H16" s="21">
        <v>481487.31386330008</v>
      </c>
      <c r="I16" s="22">
        <v>507025.18241049995</v>
      </c>
      <c r="J16" s="27">
        <v>2149077.2400000002</v>
      </c>
      <c r="K16" s="31">
        <f t="shared" si="0"/>
        <v>859630.89600000018</v>
      </c>
      <c r="L16" s="31">
        <f t="shared" si="1"/>
        <v>752177.03399999999</v>
      </c>
      <c r="M16" s="31">
        <f t="shared" si="2"/>
        <v>537269.31000000006</v>
      </c>
      <c r="N16" s="31">
        <f t="shared" si="3"/>
        <v>2149077.2400000002</v>
      </c>
      <c r="O16" s="29">
        <v>2190837.12</v>
      </c>
      <c r="P16" s="9">
        <v>0</v>
      </c>
      <c r="Q16" s="9">
        <v>0</v>
      </c>
      <c r="R16" s="9">
        <v>0</v>
      </c>
      <c r="S16" s="9">
        <v>0</v>
      </c>
      <c r="T16" s="6">
        <v>0</v>
      </c>
      <c r="U16" s="7">
        <v>45</v>
      </c>
      <c r="V16" s="10">
        <v>45</v>
      </c>
      <c r="W16" s="10">
        <v>0</v>
      </c>
      <c r="X16" s="8"/>
    </row>
    <row r="17" spans="2:24" ht="15.75" x14ac:dyDescent="0.25">
      <c r="B17" s="11">
        <v>12</v>
      </c>
      <c r="C17" s="4" t="s">
        <v>35</v>
      </c>
      <c r="D17" s="5">
        <v>0</v>
      </c>
      <c r="E17" s="6">
        <v>0</v>
      </c>
      <c r="F17" s="5">
        <v>0</v>
      </c>
      <c r="G17" s="6">
        <v>0</v>
      </c>
      <c r="H17" s="21">
        <v>539749.08804880001</v>
      </c>
      <c r="I17" s="22">
        <v>633061.96378550003</v>
      </c>
      <c r="J17" s="27">
        <v>2191961.52</v>
      </c>
      <c r="K17" s="31">
        <f t="shared" si="0"/>
        <v>876784.60800000001</v>
      </c>
      <c r="L17" s="31">
        <f t="shared" si="1"/>
        <v>767186.53200000001</v>
      </c>
      <c r="M17" s="31">
        <f t="shared" si="2"/>
        <v>547990.38</v>
      </c>
      <c r="N17" s="31">
        <f t="shared" si="3"/>
        <v>2191961.52</v>
      </c>
      <c r="O17" s="29">
        <v>2042257.44</v>
      </c>
      <c r="P17" s="9">
        <v>0</v>
      </c>
      <c r="Q17" s="9">
        <v>0</v>
      </c>
      <c r="R17" s="9">
        <v>0</v>
      </c>
      <c r="S17" s="9">
        <v>0</v>
      </c>
      <c r="T17" s="6">
        <v>0</v>
      </c>
      <c r="U17" s="7">
        <v>113</v>
      </c>
      <c r="V17" s="10">
        <v>113</v>
      </c>
      <c r="W17" s="10">
        <v>0</v>
      </c>
      <c r="X17" s="8"/>
    </row>
    <row r="18" spans="2:24" ht="15.75" x14ac:dyDescent="0.25">
      <c r="B18" s="11">
        <v>13</v>
      </c>
      <c r="C18" s="4" t="s">
        <v>36</v>
      </c>
      <c r="D18" s="5">
        <v>0</v>
      </c>
      <c r="E18" s="6">
        <v>0</v>
      </c>
      <c r="F18" s="5">
        <v>0</v>
      </c>
      <c r="G18" s="6">
        <v>0</v>
      </c>
      <c r="H18" s="21">
        <v>628917.13424580044</v>
      </c>
      <c r="I18" s="22">
        <v>718435.3704424001</v>
      </c>
      <c r="J18" s="27">
        <v>5242583.6399999997</v>
      </c>
      <c r="K18" s="31">
        <f t="shared" si="0"/>
        <v>2097033.456</v>
      </c>
      <c r="L18" s="31">
        <f t="shared" si="1"/>
        <v>1834904.2739999997</v>
      </c>
      <c r="M18" s="31">
        <f t="shared" si="2"/>
        <v>1310645.9099999999</v>
      </c>
      <c r="N18" s="31">
        <f t="shared" si="3"/>
        <v>5242583.6399999997</v>
      </c>
      <c r="O18" s="29">
        <v>4647305.28</v>
      </c>
      <c r="P18" s="9">
        <v>0</v>
      </c>
      <c r="Q18" s="9">
        <v>0</v>
      </c>
      <c r="R18" s="9">
        <v>0</v>
      </c>
      <c r="S18" s="9">
        <v>0</v>
      </c>
      <c r="T18" s="6">
        <v>0</v>
      </c>
      <c r="U18" s="7">
        <v>298</v>
      </c>
      <c r="V18" s="10">
        <v>298</v>
      </c>
      <c r="W18" s="10">
        <v>0</v>
      </c>
      <c r="X18" s="8"/>
    </row>
    <row r="19" spans="2:24" ht="15.75" x14ac:dyDescent="0.25">
      <c r="B19" s="11">
        <v>14</v>
      </c>
      <c r="C19" s="4" t="s">
        <v>37</v>
      </c>
      <c r="D19" s="5">
        <v>0</v>
      </c>
      <c r="E19" s="6">
        <v>0</v>
      </c>
      <c r="F19" s="5">
        <v>0</v>
      </c>
      <c r="G19" s="6">
        <v>0</v>
      </c>
      <c r="H19" s="21">
        <v>436458.51571970002</v>
      </c>
      <c r="I19" s="22">
        <v>555160.8081708001</v>
      </c>
      <c r="J19" s="27">
        <v>2146027.3199999998</v>
      </c>
      <c r="K19" s="31">
        <f t="shared" si="0"/>
        <v>858410.92799999996</v>
      </c>
      <c r="L19" s="31">
        <f t="shared" si="1"/>
        <v>751109.56199999992</v>
      </c>
      <c r="M19" s="31">
        <f t="shared" si="2"/>
        <v>536506.82999999996</v>
      </c>
      <c r="N19" s="31">
        <f t="shared" si="3"/>
        <v>2146027.3199999998</v>
      </c>
      <c r="O19" s="29">
        <v>2041915.32</v>
      </c>
      <c r="P19" s="9">
        <v>0</v>
      </c>
      <c r="Q19" s="9">
        <v>0</v>
      </c>
      <c r="R19" s="9">
        <v>0</v>
      </c>
      <c r="S19" s="9">
        <v>0</v>
      </c>
      <c r="T19" s="6">
        <v>0</v>
      </c>
      <c r="U19" s="7">
        <v>69</v>
      </c>
      <c r="V19" s="10">
        <v>69</v>
      </c>
      <c r="W19" s="10">
        <v>0</v>
      </c>
      <c r="X19" s="8"/>
    </row>
    <row r="20" spans="2:24" ht="15.75" x14ac:dyDescent="0.25">
      <c r="B20" s="11">
        <v>15</v>
      </c>
      <c r="C20" s="4" t="s">
        <v>38</v>
      </c>
      <c r="D20" s="5">
        <v>0</v>
      </c>
      <c r="E20" s="6">
        <v>0</v>
      </c>
      <c r="F20" s="5">
        <v>0</v>
      </c>
      <c r="G20" s="6">
        <v>0</v>
      </c>
      <c r="H20" s="21">
        <v>1194389.5150260995</v>
      </c>
      <c r="I20" s="22">
        <v>1391991.4545322002</v>
      </c>
      <c r="J20" s="27">
        <v>4103637.12</v>
      </c>
      <c r="K20" s="31">
        <f t="shared" si="0"/>
        <v>1641454.8480000002</v>
      </c>
      <c r="L20" s="31">
        <f t="shared" si="1"/>
        <v>1436272.9919999999</v>
      </c>
      <c r="M20" s="31">
        <f t="shared" si="2"/>
        <v>1025909.28</v>
      </c>
      <c r="N20" s="31">
        <f t="shared" si="3"/>
        <v>4103637.12</v>
      </c>
      <c r="O20" s="29">
        <v>3592176</v>
      </c>
      <c r="P20" s="9">
        <v>0</v>
      </c>
      <c r="Q20" s="9">
        <v>0</v>
      </c>
      <c r="R20" s="9">
        <v>0</v>
      </c>
      <c r="S20" s="9">
        <v>0</v>
      </c>
      <c r="T20" s="6">
        <v>0</v>
      </c>
      <c r="U20" s="7">
        <v>163</v>
      </c>
      <c r="V20" s="10">
        <v>163</v>
      </c>
      <c r="W20" s="10">
        <v>0</v>
      </c>
      <c r="X20" s="8"/>
    </row>
    <row r="21" spans="2:24" ht="15.75" x14ac:dyDescent="0.25">
      <c r="B21" s="11">
        <v>16</v>
      </c>
      <c r="C21" s="4" t="s">
        <v>39</v>
      </c>
      <c r="D21" s="5">
        <v>0</v>
      </c>
      <c r="E21" s="6">
        <v>0</v>
      </c>
      <c r="F21" s="5">
        <v>0</v>
      </c>
      <c r="G21" s="6">
        <v>0</v>
      </c>
      <c r="H21" s="21">
        <v>1034707.6846786999</v>
      </c>
      <c r="I21" s="22">
        <v>1025293.5902141003</v>
      </c>
      <c r="J21" s="27">
        <v>5188023.72</v>
      </c>
      <c r="K21" s="31">
        <f t="shared" si="0"/>
        <v>2075209.4879999999</v>
      </c>
      <c r="L21" s="31">
        <f t="shared" si="1"/>
        <v>1815808.3019999999</v>
      </c>
      <c r="M21" s="31">
        <f t="shared" si="2"/>
        <v>1297005.93</v>
      </c>
      <c r="N21" s="31">
        <f t="shared" si="3"/>
        <v>5188023.72</v>
      </c>
      <c r="O21" s="29">
        <v>5268827.04</v>
      </c>
      <c r="P21" s="9">
        <v>0</v>
      </c>
      <c r="Q21" s="9">
        <v>0</v>
      </c>
      <c r="R21" s="9">
        <v>0</v>
      </c>
      <c r="S21" s="9">
        <v>0</v>
      </c>
      <c r="T21" s="6">
        <v>0</v>
      </c>
      <c r="U21" s="7">
        <v>219</v>
      </c>
      <c r="V21" s="10">
        <v>219</v>
      </c>
      <c r="W21" s="10">
        <v>0</v>
      </c>
      <c r="X21" s="8"/>
    </row>
    <row r="22" spans="2:24" ht="15.75" x14ac:dyDescent="0.25">
      <c r="B22" s="11">
        <v>17</v>
      </c>
      <c r="C22" s="4" t="s">
        <v>40</v>
      </c>
      <c r="D22" s="5">
        <v>0</v>
      </c>
      <c r="E22" s="6">
        <v>0</v>
      </c>
      <c r="F22" s="5">
        <v>0</v>
      </c>
      <c r="G22" s="6">
        <v>0</v>
      </c>
      <c r="H22" s="21">
        <v>805154.00466179976</v>
      </c>
      <c r="I22" s="22">
        <v>809971.81031540013</v>
      </c>
      <c r="J22" s="27">
        <v>4432729.92</v>
      </c>
      <c r="K22" s="31">
        <f t="shared" si="0"/>
        <v>1773091.9680000001</v>
      </c>
      <c r="L22" s="31">
        <f t="shared" si="1"/>
        <v>1551455.4719999998</v>
      </c>
      <c r="M22" s="31">
        <f t="shared" si="2"/>
        <v>1108182.48</v>
      </c>
      <c r="N22" s="31">
        <f t="shared" si="3"/>
        <v>4432729.92</v>
      </c>
      <c r="O22" s="29">
        <v>4251235.4400000004</v>
      </c>
      <c r="P22" s="9">
        <v>0</v>
      </c>
      <c r="Q22" s="9">
        <v>0</v>
      </c>
      <c r="R22" s="9">
        <v>0</v>
      </c>
      <c r="S22" s="9">
        <v>0</v>
      </c>
      <c r="T22" s="6">
        <v>0</v>
      </c>
      <c r="U22" s="7">
        <v>97</v>
      </c>
      <c r="V22" s="10">
        <v>97</v>
      </c>
      <c r="W22" s="10">
        <v>0</v>
      </c>
      <c r="X22" s="8"/>
    </row>
    <row r="23" spans="2:24" ht="15.75" x14ac:dyDescent="0.25">
      <c r="B23" s="11">
        <v>18</v>
      </c>
      <c r="C23" s="4" t="s">
        <v>41</v>
      </c>
      <c r="D23" s="5">
        <v>0</v>
      </c>
      <c r="E23" s="6">
        <v>0</v>
      </c>
      <c r="F23" s="5">
        <v>0</v>
      </c>
      <c r="G23" s="6">
        <v>0</v>
      </c>
      <c r="H23" s="21">
        <v>836447.74186960049</v>
      </c>
      <c r="I23" s="22">
        <v>983108.28496990039</v>
      </c>
      <c r="J23" s="27">
        <v>6195883.7999999998</v>
      </c>
      <c r="K23" s="31">
        <f t="shared" si="0"/>
        <v>2478353.52</v>
      </c>
      <c r="L23" s="31">
        <f t="shared" si="1"/>
        <v>2168559.3299999996</v>
      </c>
      <c r="M23" s="31">
        <f t="shared" si="2"/>
        <v>1548970.95</v>
      </c>
      <c r="N23" s="31">
        <f t="shared" si="3"/>
        <v>6195883.7999999998</v>
      </c>
      <c r="O23" s="29">
        <v>5885255.4000000004</v>
      </c>
      <c r="P23" s="9">
        <v>0</v>
      </c>
      <c r="Q23" s="9">
        <v>0</v>
      </c>
      <c r="R23" s="9">
        <v>0</v>
      </c>
      <c r="S23" s="9">
        <v>0</v>
      </c>
      <c r="T23" s="6">
        <v>0</v>
      </c>
      <c r="U23" s="7">
        <v>109</v>
      </c>
      <c r="V23" s="10">
        <v>109</v>
      </c>
      <c r="W23" s="10">
        <v>0</v>
      </c>
      <c r="X23" s="8"/>
    </row>
    <row r="24" spans="2:24" ht="15.75" x14ac:dyDescent="0.25">
      <c r="B24" s="11">
        <v>19</v>
      </c>
      <c r="C24" s="4" t="s">
        <v>42</v>
      </c>
      <c r="D24" s="5">
        <v>0</v>
      </c>
      <c r="E24" s="6">
        <v>0</v>
      </c>
      <c r="F24" s="5">
        <v>0</v>
      </c>
      <c r="G24" s="6">
        <v>0</v>
      </c>
      <c r="H24" s="21">
        <v>429906.71939929988</v>
      </c>
      <c r="I24" s="22">
        <v>580345.82600699994</v>
      </c>
      <c r="J24" s="27">
        <v>2126737.92</v>
      </c>
      <c r="K24" s="31">
        <f t="shared" si="0"/>
        <v>850695.16800000006</v>
      </c>
      <c r="L24" s="31">
        <f t="shared" si="1"/>
        <v>744358.27199999988</v>
      </c>
      <c r="M24" s="31">
        <f t="shared" si="2"/>
        <v>531684.48</v>
      </c>
      <c r="N24" s="31">
        <f t="shared" si="3"/>
        <v>2126737.92</v>
      </c>
      <c r="O24" s="29">
        <v>1719527.88</v>
      </c>
      <c r="P24" s="9">
        <v>0</v>
      </c>
      <c r="Q24" s="9">
        <v>0</v>
      </c>
      <c r="R24" s="9">
        <v>0</v>
      </c>
      <c r="S24" s="9">
        <v>0</v>
      </c>
      <c r="T24" s="6">
        <v>0</v>
      </c>
      <c r="U24" s="7">
        <v>39</v>
      </c>
      <c r="V24" s="10">
        <v>39</v>
      </c>
      <c r="W24" s="10">
        <v>0</v>
      </c>
      <c r="X24" s="8"/>
    </row>
    <row r="25" spans="2:24" ht="16.5" thickBot="1" x14ac:dyDescent="0.3">
      <c r="B25" s="13">
        <v>20</v>
      </c>
      <c r="C25" s="14" t="s">
        <v>43</v>
      </c>
      <c r="D25" s="15">
        <v>0</v>
      </c>
      <c r="E25" s="16">
        <v>0</v>
      </c>
      <c r="F25" s="15">
        <v>0</v>
      </c>
      <c r="G25" s="16">
        <v>0</v>
      </c>
      <c r="H25" s="23">
        <v>745485.66594490013</v>
      </c>
      <c r="I25" s="24">
        <v>735296.51490220008</v>
      </c>
      <c r="J25" s="28">
        <v>2104701.84</v>
      </c>
      <c r="K25" s="31">
        <f t="shared" si="0"/>
        <v>841880.73600000003</v>
      </c>
      <c r="L25" s="31">
        <f t="shared" si="1"/>
        <v>736645.64399999985</v>
      </c>
      <c r="M25" s="31">
        <f t="shared" si="2"/>
        <v>526175.46</v>
      </c>
      <c r="N25" s="31">
        <f t="shared" si="3"/>
        <v>2104701.84</v>
      </c>
      <c r="O25" s="30">
        <v>1570423.56</v>
      </c>
      <c r="P25" s="19">
        <v>0</v>
      </c>
      <c r="Q25" s="19">
        <v>0</v>
      </c>
      <c r="R25" s="19">
        <v>0</v>
      </c>
      <c r="S25" s="19">
        <v>0</v>
      </c>
      <c r="T25" s="16">
        <v>0</v>
      </c>
      <c r="U25" s="17">
        <v>32</v>
      </c>
      <c r="V25" s="20">
        <v>32</v>
      </c>
      <c r="W25" s="20">
        <v>0</v>
      </c>
      <c r="X25" s="18"/>
    </row>
  </sheetData>
  <mergeCells count="10">
    <mergeCell ref="B2:X2"/>
    <mergeCell ref="B3:B5"/>
    <mergeCell ref="C3:C5"/>
    <mergeCell ref="D3:I3"/>
    <mergeCell ref="O3:T4"/>
    <mergeCell ref="U3:X4"/>
    <mergeCell ref="D4:E4"/>
    <mergeCell ref="F4:G4"/>
    <mergeCell ref="H4:I4"/>
    <mergeCell ref="K3:N4"/>
  </mergeCells>
  <dataValidations count="1">
    <dataValidation type="list" allowBlank="1" showInputMessage="1" sqref="C6:C2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2020-04-24T08:48:15Z</dcterms:modified>
</cp:coreProperties>
</file>